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h13\Inforservice\Inforservice - Documentos\Departamento Pessoal\Edmilson\"/>
    </mc:Choice>
  </mc:AlternateContent>
  <xr:revisionPtr revIDLastSave="12" documentId="11_9A9204F4B543D14489F98AFAF7F6E6B7D959068F" xr6:coauthVersionLast="45" xr6:coauthVersionMax="45" xr10:uidLastSave="{52C80AD6-9DB7-4900-9D62-8E0E1026CDA1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4" i="1" s="1"/>
  <c r="B13" i="1"/>
  <c r="C13" i="1" s="1"/>
  <c r="B12" i="1"/>
  <c r="C12" i="1" s="1"/>
  <c r="B11" i="1"/>
  <c r="C11" i="1" s="1"/>
  <c r="C16" i="1" l="1"/>
</calcChain>
</file>

<file path=xl/sharedStrings.xml><?xml version="1.0" encoding="utf-8"?>
<sst xmlns="http://schemas.openxmlformats.org/spreadsheetml/2006/main" count="8" uniqueCount="8">
  <si>
    <t>Tabela de INSS - A partir de 03/2020</t>
  </si>
  <si>
    <t>Tabela ========&gt;</t>
  </si>
  <si>
    <t>Base INSS</t>
  </si>
  <si>
    <t>1ª Faixa</t>
  </si>
  <si>
    <t>2ª Faixa</t>
  </si>
  <si>
    <t>3ª Faixa</t>
  </si>
  <si>
    <t>4ª Faixa</t>
  </si>
  <si>
    <t>INSS a descontar=&gt;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</si>
</sst>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43" fontId="2" fillId="0" borderId="0" xfId="1" applyFont="1"/>
    <xf numFmtId="43" fontId="3" fillId="0" borderId="0" xfId="1" applyFont="1"/>
    <xf numFmtId="10" fontId="0" fillId="0" borderId="1" xfId="2" applyNumberFormat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19" sqref="A19"/>
    </sheetView>
  </sheetViews>
  <sheetFormatPr defaultRowHeight="15" x14ac:dyDescent="0.25"/>
  <cols>
    <col min="1" max="2" width="9.5703125" style="1" bestFit="1" customWidth="1"/>
    <col min="3" max="3" width="11.5703125" style="1" bestFit="1" customWidth="1"/>
    <col min="4" max="4" width="9.7109375" style="1" bestFit="1" customWidth="1"/>
    <col min="5" max="7" width="9.5703125" bestFit="1" customWidth="1"/>
  </cols>
  <sheetData>
    <row r="1" spans="1:7" x14ac:dyDescent="0.25">
      <c r="A1" s="1" t="s">
        <v>0</v>
      </c>
    </row>
    <row r="3" spans="1:7" x14ac:dyDescent="0.25">
      <c r="A3" s="1" t="s">
        <v>1</v>
      </c>
      <c r="C3" s="2">
        <v>1045</v>
      </c>
      <c r="D3" s="2"/>
      <c r="E3" s="6">
        <v>7.4999999999999997E-2</v>
      </c>
    </row>
    <row r="4" spans="1:7" x14ac:dyDescent="0.25">
      <c r="C4" s="2">
        <v>1045.01</v>
      </c>
      <c r="D4" s="2">
        <v>2089.6</v>
      </c>
      <c r="E4" s="6">
        <v>0.09</v>
      </c>
      <c r="F4" s="3"/>
    </row>
    <row r="5" spans="1:7" x14ac:dyDescent="0.25">
      <c r="C5" s="2">
        <v>2089.61</v>
      </c>
      <c r="D5" s="2">
        <v>3134.4</v>
      </c>
      <c r="E5" s="6">
        <v>0.12</v>
      </c>
      <c r="F5" s="3"/>
    </row>
    <row r="6" spans="1:7" x14ac:dyDescent="0.25">
      <c r="C6" s="2">
        <v>3134.41</v>
      </c>
      <c r="D6" s="2">
        <v>6101.06</v>
      </c>
      <c r="E6" s="6">
        <v>0.14000000000000001</v>
      </c>
      <c r="F6" s="3"/>
    </row>
    <row r="9" spans="1:7" x14ac:dyDescent="0.25">
      <c r="A9" s="1" t="s">
        <v>2</v>
      </c>
      <c r="C9" s="4">
        <v>2071</v>
      </c>
      <c r="E9" s="3"/>
      <c r="F9" s="3"/>
    </row>
    <row r="11" spans="1:7" x14ac:dyDescent="0.25">
      <c r="A11" s="1" t="s">
        <v>3</v>
      </c>
      <c r="B11" s="1">
        <f>IF(C9&gt;=C3,1045,C9)</f>
        <v>1045</v>
      </c>
      <c r="C11" s="1">
        <f>B11*E3</f>
        <v>78.375</v>
      </c>
      <c r="E11" s="3"/>
      <c r="G11" s="3"/>
    </row>
    <row r="12" spans="1:7" x14ac:dyDescent="0.25">
      <c r="A12" s="1" t="s">
        <v>4</v>
      </c>
      <c r="B12" s="1">
        <f>IF(C9&lt;=C3,0,IF(C9&gt;=D4,(D4-C4),(C9-C4)))</f>
        <v>1025.99</v>
      </c>
      <c r="C12" s="1">
        <f>B12*E4</f>
        <v>92.339100000000002</v>
      </c>
    </row>
    <row r="13" spans="1:7" x14ac:dyDescent="0.25">
      <c r="A13" s="1" t="s">
        <v>5</v>
      </c>
      <c r="B13" s="1">
        <f>IF(C9&lt;=D4,0,(IF(C9&lt;=D5,(C9-D4),(D5-C5))))</f>
        <v>0</v>
      </c>
      <c r="C13" s="1">
        <f>B13*E5</f>
        <v>0</v>
      </c>
    </row>
    <row r="14" spans="1:7" x14ac:dyDescent="0.25">
      <c r="A14" s="1" t="s">
        <v>6</v>
      </c>
      <c r="B14" s="1">
        <f>IF(C9&lt;=D5,0,IF(C9&lt;=D6,(C9-C6),(D6-C6)))</f>
        <v>0</v>
      </c>
      <c r="C14" s="1">
        <f>B14*E6</f>
        <v>0</v>
      </c>
    </row>
    <row r="16" spans="1:7" ht="21" x14ac:dyDescent="0.35">
      <c r="A16" s="1" t="s">
        <v>7</v>
      </c>
      <c r="C16" s="5">
        <f>SUM(C11:C15)</f>
        <v>170.7141</v>
      </c>
      <c r="E16" s="3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283D262BE64C4AA5F40F785ABF6C4D" ma:contentTypeVersion="12" ma:contentTypeDescription="Crie um novo documento." ma:contentTypeScope="" ma:versionID="068b56d6834ae18a279a34b3cc52e252">
  <xsd:schema xmlns:xsd="http://www.w3.org/2001/XMLSchema" xmlns:xs="http://www.w3.org/2001/XMLSchema" xmlns:p="http://schemas.microsoft.com/office/2006/metadata/properties" xmlns:ns2="0f716024-6965-4c9a-857c-516329584640" xmlns:ns3="15dbd46e-d8eb-4159-aae6-e4fbb13f30cc" targetNamespace="http://schemas.microsoft.com/office/2006/metadata/properties" ma:root="true" ma:fieldsID="a52968248551449c6d9bae3b4c5e68a8" ns2:_="" ns3:_="">
    <xsd:import namespace="0f716024-6965-4c9a-857c-516329584640"/>
    <xsd:import namespace="15dbd46e-d8eb-4159-aae6-e4fbb13f3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16024-6965-4c9a-857c-516329584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bd46e-d8eb-4159-aae6-e4fbb13f30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1F253-0C34-4AD4-92D4-74F4213911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5DAD1A-99E1-418F-958B-E4668319C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16024-6965-4c9a-857c-516329584640"/>
    <ds:schemaRef ds:uri="15dbd46e-d8eb-4159-aae6-e4fbb13f3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32A387-8366-439A-9F63-17EBEE692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Edmilson Rufino</dc:creator>
  <cp:lastModifiedBy>Jusley</cp:lastModifiedBy>
  <dcterms:created xsi:type="dcterms:W3CDTF">2020-02-21T12:07:09Z</dcterms:created>
  <dcterms:modified xsi:type="dcterms:W3CDTF">2020-02-28T22:18:10Z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0x01010064283D262BE64C4AA5F40F785ABF6C4D</vt:lpwstr>
  </property>
</Properties>
</file>